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F:\Obsluha\Pracovní\Pody print 2023\DNS_ZČU_kancelařina_zařazeni\028\Zpracování\"/>
    </mc:Choice>
  </mc:AlternateContent>
  <xr:revisionPtr revIDLastSave="0" documentId="8_{FF8F4851-8FB7-427E-8DB0-D844129B062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P" sheetId="1" r:id="rId1"/>
  </sheets>
  <definedNames>
    <definedName name="_xlnm._FilterDatabase" localSheetId="0" hidden="1">KP!$A$6:$V$19</definedName>
    <definedName name="_xlnm.Print_Area" localSheetId="0">KP!$B$2:$S$22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" l="1"/>
  <c r="G12" i="1"/>
  <c r="G13" i="1"/>
  <c r="G14" i="1"/>
  <c r="G15" i="1"/>
  <c r="G16" i="1"/>
  <c r="G17" i="1"/>
  <c r="G18" i="1"/>
  <c r="G19" i="1"/>
  <c r="G11" i="1" l="1"/>
  <c r="G10" i="1"/>
  <c r="G9" i="1"/>
  <c r="G8" i="1"/>
  <c r="G7" i="1"/>
  <c r="K19" i="1" l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22" i="1" l="1"/>
  <c r="H22" i="1"/>
</calcChain>
</file>

<file path=xl/sharedStrings.xml><?xml version="1.0" encoding="utf-8"?>
<sst xmlns="http://schemas.openxmlformats.org/spreadsheetml/2006/main" count="96" uniqueCount="72">
  <si>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</si>
  <si>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</si>
  <si>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</si>
  <si>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</si>
  <si>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</si>
  <si>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</si>
  <si>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</si>
  <si>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</si>
  <si>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</si>
  <si>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</si>
  <si>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</si>
  <si>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</si>
  <si>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</si>
  <si>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</si>
  <si>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</si>
  <si>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</si>
  <si>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</si>
  <si>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</si>
  <si>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</si>
  <si>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</si>
  <si>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</si>
  <si>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</si>
  <si>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</si>
  <si>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</si>
  <si>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</si>
  <si>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</si>
  <si>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ID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</si>
  <si>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</si>
  <si>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</si>
  <si>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</si>
  <si>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028 - 2023</t>
  </si>
  <si>
    <t>Obálky C6 114 x 162 mm</t>
  </si>
  <si>
    <t>bal</t>
  </si>
  <si>
    <t>Obálky C5 162 x 229 mm</t>
  </si>
  <si>
    <t>Obálky B4 , 250 x 353 mm</t>
  </si>
  <si>
    <t>ks</t>
  </si>
  <si>
    <t>Samolepící bílé.</t>
  </si>
  <si>
    <t>Tužka HB 2 s pryží</t>
  </si>
  <si>
    <t>Klasická tužka s pryží, tvrdost HB.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</si>
  <si>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</si>
  <si>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</si>
  <si>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Popisovač lihový 0,6 mm - sada 4ks</t>
  </si>
  <si>
    <t>sada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</si>
  <si>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</si>
  <si>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</si>
  <si>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Popisovač na flipchart 2,5 mm - sada 4ks</t>
  </si>
  <si>
    <t>Zvýrazňovač 1-4 mm, sada 4ks</t>
  </si>
  <si>
    <t>Klínový hrot, šíře stopy 1-4 mm, ventilační uzávěr, vhodný i na faxový papír. 4 ks v balení.</t>
  </si>
  <si>
    <t>Plastový rám A2</t>
  </si>
  <si>
    <t>Plastový rám na A1</t>
  </si>
  <si>
    <t xml:space="preserve">Papír kancelářský A4 kvalita"B"  </t>
  </si>
  <si>
    <t>139/23</t>
  </si>
  <si>
    <t>6117/0005/23</t>
  </si>
  <si>
    <t>4861/23</t>
  </si>
  <si>
    <t>9117/0002/23</t>
  </si>
  <si>
    <t>1883/23</t>
  </si>
  <si>
    <t>6117/0007/23</t>
  </si>
  <si>
    <t>NE</t>
  </si>
  <si>
    <t>NTC - Ing. Vladislav Lang, Ph.D.,
Tel.: 37763 4717</t>
  </si>
  <si>
    <t xml:space="preserve">Teslova 11, 
301 00 Plzeň,
Nové technologie – výzkumné centrum,
budova H </t>
  </si>
  <si>
    <t>PC - Ivana Jílková,
Tel.: 737 574 516,
37763 1085</t>
  </si>
  <si>
    <t>Univerzitní 22, 
301 00 Plzeň, 
budova Fakulty strojní - Projektové centrum, 
místnost UF 234</t>
  </si>
  <si>
    <t>NTC - Michal Pola,
Tel.: 37763 4813</t>
  </si>
  <si>
    <t>Veleslavínova 42, 
301 00 Plzeň,
Nové technologie – výzkumné centrum,
místnost VC 120</t>
  </si>
  <si>
    <t>NTC - Bc. Martin Šafránek, 
Tel.: 37763 4492</t>
  </si>
  <si>
    <t>Teslova 9, 
301 00 Plzeň,
Nové technologie – výzkumné centrum,
místnost TF 102</t>
  </si>
  <si>
    <t>Samolepící, 1 bal/50ks.</t>
  </si>
  <si>
    <t>Odolný proti vyschnutí, kulatý hrot, šíře stopy 2,5 mm, na flipchartové tabule, nepropíjí se papírem, ventilační uzávěr. 
Sada 4 ks: barva modrá, zelená, červená, černá.</t>
  </si>
  <si>
    <t>Voděodolný, otěruvzdorný inkoust, šíře stopy 0,6 mm, ventilační uzávěr, na papír, folie, sklo, plasty, polystyrén. 
Sada: barvy černá, zelená, červená, modrá.</t>
  </si>
  <si>
    <t>Plastový rám 59,4 x 42 cm A2. Obrazový rám se skládá ze skla o síle cca 2 mm se zabroušenými hranami a základní podložky se závěsy. Závěsy jsou umístěny na delší i kratší straně rámu pro možnost zavěšení na výšku nebo na šířku. Výška profilu plastového rámu je cca 21 mm. Velikost rámu 59,4 × 42 cm odpovídá standardnímu formátu A2. Barva - STŘÍBRNÁ.</t>
  </si>
  <si>
    <t xml:space="preserve"> Plastový rám 84 x 59,4 cm A1. Obrazový rám se skládá ze skla o síle cca 2 mm se zabroušenými hranami a základní podložky se závěsy. Závěsy jsou umístěny na delší i kratší straně rámu pro možnost zavěšení na výšku nebo na šířku. Výška profilu plastového rámu je cca 21 mm. Velikost rámu 84 x 59,4 cm odpovídá standardnímu formátu A1. Barva - STŘÍBRNÁ.</t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</si>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</sst>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</borders>
  <cellStyleXfs count="8">
    <xf numFmtId="0" fontId="0" fillId="0" borderId="0"/>
    <xf numFmtId="0" fontId="19" fillId="0" borderId="0"/>
    <xf numFmtId="0" fontId="8" fillId="0" borderId="0"/>
    <xf numFmtId="0" fontId="8" fillId="0" borderId="0"/>
    <xf numFmtId="0" fontId="22" fillId="0" borderId="0"/>
    <xf numFmtId="0" fontId="7" fillId="0" borderId="0"/>
    <xf numFmtId="0" fontId="7" fillId="0" borderId="0"/>
    <xf numFmtId="0" fontId="7" fillId="0" borderId="0"/>
  </cellStyleXfs>
  <cellXfs count="160">
    <xf numFmtId="0" fontId="0" fillId="0" borderId="0" xfId="0"/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5" fillId="0" borderId="0" xfId="0" applyFont="1" applyProtection="1"/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1" xfId="0" applyBorder="1" applyProtection="1"/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6" fillId="2" borderId="5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3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center" vertical="center" wrapText="1"/>
    </xf>
    <xf numFmtId="0" fontId="21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7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3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7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3" fillId="3" borderId="9" xfId="1" applyFont="1" applyFill="1" applyBorder="1" applyAlignment="1" applyProtection="1">
      <alignment horizontal="center" vertical="center" wrapText="1"/>
    </xf>
    <xf numFmtId="0" fontId="23" fillId="3" borderId="9" xfId="5" applyFont="1" applyFill="1" applyBorder="1" applyAlignment="1" applyProtection="1">
      <alignment horizontal="left" vertical="center" wrapText="1" inden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23" fillId="3" borderId="14" xfId="1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21" fillId="3" borderId="14" xfId="1" applyFont="1" applyFill="1" applyBorder="1" applyAlignment="1" applyProtection="1">
      <alignment horizontal="center" vertical="center" wrapText="1"/>
    </xf>
    <xf numFmtId="0" fontId="21" fillId="3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17" fillId="3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3" fillId="3" borderId="19" xfId="1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21" fillId="3" borderId="19" xfId="1" applyFont="1" applyFill="1" applyBorder="1" applyAlignment="1" applyProtection="1">
      <alignment horizontal="center" vertical="center" wrapText="1"/>
    </xf>
    <xf numFmtId="0" fontId="21" fillId="3" borderId="19" xfId="5" applyFont="1" applyFill="1" applyBorder="1" applyAlignment="1" applyProtection="1">
      <alignment horizontal="left" vertical="center" wrapText="1" indent="1"/>
    </xf>
    <xf numFmtId="164" fontId="0" fillId="0" borderId="19" xfId="0" applyNumberFormat="1" applyBorder="1" applyAlignment="1" applyProtection="1">
      <alignment horizontal="right" vertical="center" indent="1"/>
    </xf>
    <xf numFmtId="164" fontId="17" fillId="3" borderId="19" xfId="0" applyNumberFormat="1" applyFont="1" applyFill="1" applyBorder="1" applyAlignment="1" applyProtection="1">
      <alignment horizontal="right" vertical="center" wrapText="1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3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21" fillId="3" borderId="22" xfId="1" applyFont="1" applyFill="1" applyBorder="1" applyAlignment="1" applyProtection="1">
      <alignment horizontal="center" vertical="center" wrapText="1"/>
    </xf>
    <xf numFmtId="0" fontId="21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7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3" fontId="0" fillId="2" borderId="25" xfId="0" applyNumberFormat="1" applyFill="1" applyBorder="1" applyAlignment="1" applyProtection="1">
      <alignment horizontal="center" vertical="center" wrapText="1"/>
    </xf>
    <xf numFmtId="0" fontId="23" fillId="3" borderId="13" xfId="1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21" fillId="3" borderId="13" xfId="1" applyFont="1" applyFill="1" applyBorder="1" applyAlignment="1" applyProtection="1">
      <alignment horizontal="center" vertical="center" wrapText="1"/>
    </xf>
    <xf numFmtId="0" fontId="21" fillId="3" borderId="13" xfId="5" applyFont="1" applyFill="1" applyBorder="1" applyAlignment="1" applyProtection="1">
      <alignment horizontal="left" vertical="center" wrapText="1" indent="1"/>
    </xf>
    <xf numFmtId="164" fontId="0" fillId="0" borderId="13" xfId="0" applyNumberFormat="1" applyBorder="1" applyAlignment="1" applyProtection="1">
      <alignment horizontal="right" vertical="center" indent="1"/>
    </xf>
    <xf numFmtId="164" fontId="17" fillId="3" borderId="13" xfId="0" applyNumberFormat="1" applyFont="1" applyFill="1" applyBorder="1" applyAlignment="1" applyProtection="1">
      <alignment horizontal="right" vertical="center" wrapText="1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12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3" fontId="0" fillId="2" borderId="26" xfId="0" applyNumberFormat="1" applyFill="1" applyBorder="1" applyAlignment="1" applyProtection="1">
      <alignment horizontal="center" vertical="center" wrapText="1"/>
    </xf>
    <xf numFmtId="0" fontId="23" fillId="3" borderId="27" xfId="1" applyFont="1" applyFill="1" applyBorder="1" applyAlignment="1" applyProtection="1">
      <alignment horizontal="left" vertical="center" wrapText="1" inden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21" fillId="3" borderId="27" xfId="1" applyFont="1" applyFill="1" applyBorder="1" applyAlignment="1" applyProtection="1">
      <alignment horizontal="center" vertical="center" wrapText="1"/>
    </xf>
    <xf numFmtId="0" fontId="21" fillId="3" borderId="27" xfId="5" applyFont="1" applyFill="1" applyBorder="1" applyAlignment="1" applyProtection="1">
      <alignment horizontal="left" vertical="center" wrapText="1" indent="1"/>
    </xf>
    <xf numFmtId="164" fontId="0" fillId="0" borderId="27" xfId="0" applyNumberFormat="1" applyBorder="1" applyAlignment="1" applyProtection="1">
      <alignment horizontal="right" vertical="center" indent="1"/>
    </xf>
    <xf numFmtId="164" fontId="17" fillId="3" borderId="27" xfId="0" applyNumberFormat="1" applyFont="1" applyFill="1" applyBorder="1" applyAlignment="1" applyProtection="1">
      <alignment horizontal="right" vertical="center" wrapText="1" indent="1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27" xfId="0" applyBorder="1" applyAlignment="1" applyProtection="1">
      <alignment horizontal="center" vertical="center"/>
    </xf>
    <xf numFmtId="0" fontId="2" fillId="3" borderId="27" xfId="0" applyFont="1" applyFill="1" applyBorder="1" applyAlignment="1" applyProtection="1">
      <alignment horizontal="center" vertical="center" wrapText="1"/>
    </xf>
    <xf numFmtId="0" fontId="9" fillId="3" borderId="27" xfId="0" applyFont="1" applyFill="1" applyBorder="1" applyAlignment="1" applyProtection="1">
      <alignment horizontal="center" vertical="center" wrapText="1"/>
    </xf>
    <xf numFmtId="0" fontId="12" fillId="3" borderId="27" xfId="0" applyFont="1" applyFill="1" applyBorder="1" applyAlignment="1" applyProtection="1">
      <alignment horizontal="center" vertical="center" wrapText="1"/>
    </xf>
    <xf numFmtId="0" fontId="0" fillId="3" borderId="27" xfId="0" applyFill="1" applyBorder="1" applyAlignment="1" applyProtection="1">
      <alignment horizontal="center" vertical="center" wrapText="1"/>
    </xf>
    <xf numFmtId="0" fontId="6" fillId="3" borderId="27" xfId="0" applyFont="1" applyFill="1" applyBorder="1" applyAlignment="1" applyProtection="1">
      <alignment horizontal="center" vertical="center"/>
    </xf>
    <xf numFmtId="0" fontId="0" fillId="2" borderId="28" xfId="0" applyFill="1" applyBorder="1" applyAlignment="1" applyProtection="1">
      <alignment horizontal="center" vertical="center"/>
    </xf>
    <xf numFmtId="0" fontId="0" fillId="0" borderId="10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7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7" xfId="0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0" xfId="0" applyFont="1" applyAlignment="1" applyProtection="1">
      <alignment horizontal="left" vertical="center" wrapText="1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2" fillId="0" borderId="0" xfId="0" applyFont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4" fillId="0" borderId="0" xfId="0" applyFont="1" applyAlignment="1" applyProtection="1">
      <alignment horizontal="left" vertical="top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9" fillId="3" borderId="2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/>
    </xf>
    <xf numFmtId="0" fontId="6" fillId="3" borderId="13" xfId="0" applyFont="1" applyFill="1" applyBorder="1" applyAlignment="1" applyProtection="1">
      <alignment horizontal="center" vertical="center"/>
    </xf>
    <xf numFmtId="0" fontId="6" fillId="3" borderId="2" xfId="0" applyFont="1" applyFill="1" applyBorder="1" applyAlignment="1" applyProtection="1">
      <alignment horizontal="center" vertical="center"/>
    </xf>
    <xf numFmtId="0" fontId="6" fillId="3" borderId="23" xfId="0" applyFont="1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12" fillId="3" borderId="12" xfId="0" applyFont="1" applyFill="1" applyBorder="1" applyAlignment="1" applyProtection="1">
      <alignment horizontal="center" vertical="center" wrapText="1"/>
    </xf>
    <xf numFmtId="0" fontId="12" fillId="3" borderId="13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12" fillId="3" borderId="23" xfId="0" applyFont="1" applyFill="1" applyBorder="1" applyAlignment="1" applyProtection="1">
      <alignment horizontal="center" vertical="center" wrapText="1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9"/>
  <sheetViews>
    <sheetView tabSelected="1" zoomScale="80" zoomScaleNormal="80" workbookViewId="0">
      <selection activeCell="I16" sqref="I16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3" customWidth="1"/>
    <col min="4" max="4" width="12.42578125" style="114" customWidth="1"/>
    <col min="5" max="5" width="11.140625" style="2" customWidth="1"/>
    <col min="6" max="6" width="112.5703125" style="3" customWidth="1"/>
    <col min="7" max="7" width="15.140625" style="3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2.140625" style="1" customWidth="1"/>
    <col min="17" max="17" width="41" style="1" customWidth="1"/>
    <col min="18" max="18" width="28.28515625" style="1" customWidth="1"/>
    <col min="19" max="19" width="11.5703125" style="1" hidden="1" customWidth="1"/>
    <col min="20" max="20" width="40.140625" style="5" customWidth="1"/>
    <col min="21" max="21" width="11.5703125" style="1" bestFit="1" customWidth="1"/>
    <col min="22" max="22" width="18.5703125" style="1" bestFit="1" customWidth="1"/>
    <col min="23" max="16384" width="9.140625" style="1"/>
  </cols>
  <sheetData>
    <row r="1" spans="1:22" ht="38.25" customHeight="1" x14ac:dyDescent="0.25">
      <c r="B1" s="127" t="s">
        <v>30</v>
      </c>
      <c r="C1" s="128"/>
      <c r="D1" s="128"/>
      <c r="I1" s="4"/>
    </row>
    <row r="2" spans="1:22" ht="43.5" customHeight="1" x14ac:dyDescent="0.25">
      <c r="C2" s="1"/>
      <c r="D2" s="6"/>
      <c r="E2" s="7"/>
      <c r="F2" s="8"/>
      <c r="G2" s="8"/>
      <c r="H2" s="8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9"/>
      <c r="T2" s="10"/>
      <c r="U2" s="9"/>
      <c r="V2" s="9"/>
    </row>
    <row r="3" spans="1:22" ht="43.5" customHeight="1" x14ac:dyDescent="0.25">
      <c r="B3" s="11"/>
      <c r="C3" s="12" t="s">
        <v>0</v>
      </c>
      <c r="D3" s="13"/>
      <c r="E3" s="13"/>
      <c r="F3" s="13"/>
      <c r="G3" s="14"/>
      <c r="H3" s="14"/>
      <c r="I3" s="132"/>
      <c r="J3" s="132"/>
      <c r="K3" s="132"/>
      <c r="L3" s="132"/>
      <c r="M3" s="132"/>
      <c r="N3" s="132"/>
      <c r="O3" s="132"/>
      <c r="P3" s="132"/>
      <c r="Q3" s="132"/>
      <c r="R3" s="132"/>
    </row>
    <row r="4" spans="1:22" ht="20.100000000000001" customHeight="1" thickBot="1" x14ac:dyDescent="0.3">
      <c r="B4" s="15"/>
      <c r="C4" s="16" t="s">
        <v>1</v>
      </c>
      <c r="D4" s="13"/>
      <c r="E4" s="13"/>
      <c r="F4" s="13"/>
      <c r="G4" s="8"/>
      <c r="H4" s="17"/>
      <c r="I4" s="17"/>
      <c r="K4" s="17"/>
      <c r="L4" s="17"/>
      <c r="M4" s="17"/>
      <c r="N4" s="17"/>
      <c r="O4" s="17"/>
      <c r="P4" s="17"/>
      <c r="Q4" s="17"/>
      <c r="R4" s="17"/>
    </row>
    <row r="5" spans="1:22" ht="34.5" customHeight="1" thickBot="1" x14ac:dyDescent="0.3">
      <c r="B5" s="18"/>
      <c r="C5" s="19"/>
      <c r="D5" s="20"/>
      <c r="E5" s="20"/>
      <c r="F5" s="8"/>
      <c r="G5" s="21"/>
      <c r="I5" s="22" t="s">
        <v>2</v>
      </c>
      <c r="T5" s="23"/>
    </row>
    <row r="6" spans="1:22" ht="69" customHeight="1" thickTop="1" thickBot="1" x14ac:dyDescent="0.3">
      <c r="A6" s="24"/>
      <c r="B6" s="25" t="s">
        <v>3</v>
      </c>
      <c r="C6" s="26" t="s">
        <v>14</v>
      </c>
      <c r="D6" s="26" t="s">
        <v>4</v>
      </c>
      <c r="E6" s="26" t="s">
        <v>15</v>
      </c>
      <c r="F6" s="26" t="s">
        <v>16</v>
      </c>
      <c r="G6" s="26" t="s">
        <v>17</v>
      </c>
      <c r="H6" s="26" t="s">
        <v>5</v>
      </c>
      <c r="I6" s="27" t="s">
        <v>6</v>
      </c>
      <c r="J6" s="28" t="s">
        <v>7</v>
      </c>
      <c r="K6" s="28" t="s">
        <v>8</v>
      </c>
      <c r="L6" s="26" t="s">
        <v>18</v>
      </c>
      <c r="M6" s="26" t="s">
        <v>19</v>
      </c>
      <c r="N6" s="26" t="s">
        <v>27</v>
      </c>
      <c r="O6" s="26" t="s">
        <v>20</v>
      </c>
      <c r="P6" s="28" t="s">
        <v>21</v>
      </c>
      <c r="Q6" s="26" t="s">
        <v>22</v>
      </c>
      <c r="R6" s="26" t="s">
        <v>23</v>
      </c>
      <c r="S6" s="26" t="s">
        <v>24</v>
      </c>
      <c r="T6" s="26" t="s">
        <v>25</v>
      </c>
      <c r="U6" s="26" t="s">
        <v>26</v>
      </c>
      <c r="V6" s="29" t="s">
        <v>9</v>
      </c>
    </row>
    <row r="7" spans="1:22" ht="22.5" customHeight="1" thickTop="1" x14ac:dyDescent="0.25">
      <c r="A7" s="30"/>
      <c r="B7" s="31">
        <v>1</v>
      </c>
      <c r="C7" s="32" t="s">
        <v>31</v>
      </c>
      <c r="D7" s="33">
        <v>2</v>
      </c>
      <c r="E7" s="34" t="s">
        <v>32</v>
      </c>
      <c r="F7" s="35" t="s">
        <v>66</v>
      </c>
      <c r="G7" s="36">
        <f t="shared" ref="G7:G19" si="0">D7*H7</f>
        <v>64</v>
      </c>
      <c r="H7" s="37">
        <v>32</v>
      </c>
      <c r="I7" s="115">
        <v>31</v>
      </c>
      <c r="J7" s="38">
        <f t="shared" ref="J7:J19" si="1">D7*I7</f>
        <v>62</v>
      </c>
      <c r="K7" s="39" t="str">
        <f t="shared" ref="K7:K19" si="2">IF(ISNUMBER(I7), IF(I7&gt;H7,"NEVYHOVUJE","VYHOVUJE")," ")</f>
        <v>VYHOVUJE</v>
      </c>
      <c r="L7" s="143" t="s">
        <v>29</v>
      </c>
      <c r="M7" s="135" t="s">
        <v>57</v>
      </c>
      <c r="N7" s="137"/>
      <c r="O7" s="137"/>
      <c r="P7" s="135" t="s">
        <v>58</v>
      </c>
      <c r="Q7" s="135" t="s">
        <v>59</v>
      </c>
      <c r="R7" s="156">
        <v>21</v>
      </c>
      <c r="S7" s="137"/>
      <c r="T7" s="145" t="s">
        <v>13</v>
      </c>
      <c r="U7" s="148" t="s">
        <v>51</v>
      </c>
      <c r="V7" s="154" t="s">
        <v>52</v>
      </c>
    </row>
    <row r="8" spans="1:22" ht="22.5" customHeight="1" x14ac:dyDescent="0.25">
      <c r="A8" s="24"/>
      <c r="B8" s="40">
        <v>2</v>
      </c>
      <c r="C8" s="41" t="s">
        <v>33</v>
      </c>
      <c r="D8" s="42">
        <v>2</v>
      </c>
      <c r="E8" s="43" t="s">
        <v>32</v>
      </c>
      <c r="F8" s="44" t="s">
        <v>66</v>
      </c>
      <c r="G8" s="45">
        <f t="shared" si="0"/>
        <v>106</v>
      </c>
      <c r="H8" s="46">
        <v>53</v>
      </c>
      <c r="I8" s="116">
        <v>51</v>
      </c>
      <c r="J8" s="47">
        <f t="shared" si="1"/>
        <v>102</v>
      </c>
      <c r="K8" s="48" t="str">
        <f t="shared" si="2"/>
        <v>VYHOVUJE</v>
      </c>
      <c r="L8" s="144"/>
      <c r="M8" s="141"/>
      <c r="N8" s="138"/>
      <c r="O8" s="138"/>
      <c r="P8" s="136"/>
      <c r="Q8" s="136"/>
      <c r="R8" s="157"/>
      <c r="S8" s="138"/>
      <c r="T8" s="141"/>
      <c r="U8" s="149"/>
      <c r="V8" s="155"/>
    </row>
    <row r="9" spans="1:22" ht="22.5" customHeight="1" x14ac:dyDescent="0.25">
      <c r="A9" s="24"/>
      <c r="B9" s="40">
        <v>3</v>
      </c>
      <c r="C9" s="41" t="s">
        <v>34</v>
      </c>
      <c r="D9" s="42">
        <v>300</v>
      </c>
      <c r="E9" s="43" t="s">
        <v>35</v>
      </c>
      <c r="F9" s="44" t="s">
        <v>36</v>
      </c>
      <c r="G9" s="45">
        <f t="shared" si="0"/>
        <v>690</v>
      </c>
      <c r="H9" s="46">
        <v>2.2999999999999998</v>
      </c>
      <c r="I9" s="116">
        <v>2.2999999999999998</v>
      </c>
      <c r="J9" s="47">
        <f t="shared" si="1"/>
        <v>690</v>
      </c>
      <c r="K9" s="48" t="str">
        <f t="shared" si="2"/>
        <v>VYHOVUJE</v>
      </c>
      <c r="L9" s="144"/>
      <c r="M9" s="141"/>
      <c r="N9" s="138"/>
      <c r="O9" s="138"/>
      <c r="P9" s="136"/>
      <c r="Q9" s="136"/>
      <c r="R9" s="157"/>
      <c r="S9" s="138"/>
      <c r="T9" s="141"/>
      <c r="U9" s="149"/>
      <c r="V9" s="155"/>
    </row>
    <row r="10" spans="1:22" ht="22.5" customHeight="1" x14ac:dyDescent="0.25">
      <c r="A10" s="24"/>
      <c r="B10" s="40">
        <v>4</v>
      </c>
      <c r="C10" s="41" t="s">
        <v>37</v>
      </c>
      <c r="D10" s="42">
        <v>5</v>
      </c>
      <c r="E10" s="43" t="s">
        <v>35</v>
      </c>
      <c r="F10" s="44" t="s">
        <v>38</v>
      </c>
      <c r="G10" s="45">
        <f t="shared" si="0"/>
        <v>15</v>
      </c>
      <c r="H10" s="46">
        <v>3</v>
      </c>
      <c r="I10" s="116">
        <v>3</v>
      </c>
      <c r="J10" s="47">
        <f t="shared" si="1"/>
        <v>15</v>
      </c>
      <c r="K10" s="48" t="str">
        <f t="shared" si="2"/>
        <v>VYHOVUJE</v>
      </c>
      <c r="L10" s="144"/>
      <c r="M10" s="141"/>
      <c r="N10" s="138"/>
      <c r="O10" s="138"/>
      <c r="P10" s="136"/>
      <c r="Q10" s="136"/>
      <c r="R10" s="157"/>
      <c r="S10" s="138"/>
      <c r="T10" s="141"/>
      <c r="U10" s="149"/>
      <c r="V10" s="155"/>
    </row>
    <row r="11" spans="1:22" ht="39.75" customHeight="1" x14ac:dyDescent="0.25">
      <c r="A11" s="24"/>
      <c r="B11" s="40">
        <v>5</v>
      </c>
      <c r="C11" s="41" t="s">
        <v>39</v>
      </c>
      <c r="D11" s="42">
        <v>20</v>
      </c>
      <c r="E11" s="49" t="s">
        <v>35</v>
      </c>
      <c r="F11" s="50" t="s">
        <v>40</v>
      </c>
      <c r="G11" s="45">
        <f t="shared" si="0"/>
        <v>220</v>
      </c>
      <c r="H11" s="46">
        <v>11</v>
      </c>
      <c r="I11" s="116">
        <v>10</v>
      </c>
      <c r="J11" s="47">
        <f t="shared" si="1"/>
        <v>200</v>
      </c>
      <c r="K11" s="48" t="str">
        <f t="shared" si="2"/>
        <v>VYHOVUJE</v>
      </c>
      <c r="L11" s="144"/>
      <c r="M11" s="141"/>
      <c r="N11" s="138"/>
      <c r="O11" s="138"/>
      <c r="P11" s="136"/>
      <c r="Q11" s="136"/>
      <c r="R11" s="157"/>
      <c r="S11" s="138"/>
      <c r="T11" s="141"/>
      <c r="U11" s="149"/>
      <c r="V11" s="155"/>
    </row>
    <row r="12" spans="1:22" ht="39.75" customHeight="1" x14ac:dyDescent="0.25">
      <c r="A12" s="24"/>
      <c r="B12" s="40">
        <v>6</v>
      </c>
      <c r="C12" s="41" t="s">
        <v>41</v>
      </c>
      <c r="D12" s="42">
        <v>2</v>
      </c>
      <c r="E12" s="43" t="s">
        <v>42</v>
      </c>
      <c r="F12" s="44" t="s">
        <v>68</v>
      </c>
      <c r="G12" s="45">
        <f t="shared" si="0"/>
        <v>120</v>
      </c>
      <c r="H12" s="46">
        <v>60</v>
      </c>
      <c r="I12" s="116">
        <v>57</v>
      </c>
      <c r="J12" s="47">
        <f t="shared" si="1"/>
        <v>114</v>
      </c>
      <c r="K12" s="48" t="str">
        <f t="shared" si="2"/>
        <v>VYHOVUJE</v>
      </c>
      <c r="L12" s="144"/>
      <c r="M12" s="141"/>
      <c r="N12" s="138"/>
      <c r="O12" s="138"/>
      <c r="P12" s="136"/>
      <c r="Q12" s="136"/>
      <c r="R12" s="157"/>
      <c r="S12" s="138"/>
      <c r="T12" s="141"/>
      <c r="U12" s="149"/>
      <c r="V12" s="155"/>
    </row>
    <row r="13" spans="1:22" ht="39.75" customHeight="1" x14ac:dyDescent="0.25">
      <c r="A13" s="24"/>
      <c r="B13" s="40">
        <v>7</v>
      </c>
      <c r="C13" s="41" t="s">
        <v>43</v>
      </c>
      <c r="D13" s="42">
        <v>2</v>
      </c>
      <c r="E13" s="43" t="s">
        <v>42</v>
      </c>
      <c r="F13" s="44" t="s">
        <v>44</v>
      </c>
      <c r="G13" s="45">
        <f t="shared" si="0"/>
        <v>110</v>
      </c>
      <c r="H13" s="46">
        <v>55</v>
      </c>
      <c r="I13" s="116">
        <v>53</v>
      </c>
      <c r="J13" s="47">
        <f t="shared" si="1"/>
        <v>106</v>
      </c>
      <c r="K13" s="48" t="str">
        <f t="shared" si="2"/>
        <v>VYHOVUJE</v>
      </c>
      <c r="L13" s="144"/>
      <c r="M13" s="141"/>
      <c r="N13" s="138"/>
      <c r="O13" s="138"/>
      <c r="P13" s="136"/>
      <c r="Q13" s="136"/>
      <c r="R13" s="157"/>
      <c r="S13" s="138"/>
      <c r="T13" s="141"/>
      <c r="U13" s="149"/>
      <c r="V13" s="155"/>
    </row>
    <row r="14" spans="1:22" ht="39.75" customHeight="1" x14ac:dyDescent="0.25">
      <c r="A14" s="24"/>
      <c r="B14" s="40">
        <v>8</v>
      </c>
      <c r="C14" s="41" t="s">
        <v>45</v>
      </c>
      <c r="D14" s="42">
        <v>2</v>
      </c>
      <c r="E14" s="43" t="s">
        <v>42</v>
      </c>
      <c r="F14" s="44" t="s">
        <v>67</v>
      </c>
      <c r="G14" s="45">
        <f t="shared" si="0"/>
        <v>120</v>
      </c>
      <c r="H14" s="46">
        <v>60</v>
      </c>
      <c r="I14" s="116">
        <v>57</v>
      </c>
      <c r="J14" s="47">
        <f t="shared" si="1"/>
        <v>114</v>
      </c>
      <c r="K14" s="48" t="str">
        <f t="shared" si="2"/>
        <v>VYHOVUJE</v>
      </c>
      <c r="L14" s="144"/>
      <c r="M14" s="141"/>
      <c r="N14" s="138"/>
      <c r="O14" s="138"/>
      <c r="P14" s="136"/>
      <c r="Q14" s="136"/>
      <c r="R14" s="157"/>
      <c r="S14" s="138"/>
      <c r="T14" s="141"/>
      <c r="U14" s="149"/>
      <c r="V14" s="155"/>
    </row>
    <row r="15" spans="1:22" ht="25.5" customHeight="1" thickBot="1" x14ac:dyDescent="0.3">
      <c r="A15" s="24"/>
      <c r="B15" s="51">
        <v>9</v>
      </c>
      <c r="C15" s="52" t="s">
        <v>46</v>
      </c>
      <c r="D15" s="53">
        <v>2</v>
      </c>
      <c r="E15" s="54" t="s">
        <v>42</v>
      </c>
      <c r="F15" s="55" t="s">
        <v>47</v>
      </c>
      <c r="G15" s="56">
        <f t="shared" si="0"/>
        <v>108</v>
      </c>
      <c r="H15" s="57">
        <v>54</v>
      </c>
      <c r="I15" s="117">
        <v>52</v>
      </c>
      <c r="J15" s="58">
        <f t="shared" si="1"/>
        <v>104</v>
      </c>
      <c r="K15" s="59" t="str">
        <f t="shared" si="2"/>
        <v>VYHOVUJE</v>
      </c>
      <c r="L15" s="144"/>
      <c r="M15" s="141"/>
      <c r="N15" s="138"/>
      <c r="O15" s="138"/>
      <c r="P15" s="136"/>
      <c r="Q15" s="136"/>
      <c r="R15" s="157"/>
      <c r="S15" s="138"/>
      <c r="T15" s="141"/>
      <c r="U15" s="149"/>
      <c r="V15" s="155"/>
    </row>
    <row r="16" spans="1:22" ht="78" customHeight="1" x14ac:dyDescent="0.25">
      <c r="A16" s="24"/>
      <c r="B16" s="60">
        <v>10</v>
      </c>
      <c r="C16" s="61" t="s">
        <v>48</v>
      </c>
      <c r="D16" s="62">
        <v>9</v>
      </c>
      <c r="E16" s="63" t="s">
        <v>35</v>
      </c>
      <c r="F16" s="64" t="s">
        <v>69</v>
      </c>
      <c r="G16" s="65">
        <f t="shared" si="0"/>
        <v>3150</v>
      </c>
      <c r="H16" s="66">
        <v>350</v>
      </c>
      <c r="I16" s="118">
        <v>350</v>
      </c>
      <c r="J16" s="67">
        <f t="shared" si="1"/>
        <v>3150</v>
      </c>
      <c r="K16" s="68" t="str">
        <f t="shared" si="2"/>
        <v>VYHOVUJE</v>
      </c>
      <c r="L16" s="133" t="s">
        <v>29</v>
      </c>
      <c r="M16" s="133" t="s">
        <v>57</v>
      </c>
      <c r="N16" s="139"/>
      <c r="O16" s="139"/>
      <c r="P16" s="133" t="s">
        <v>60</v>
      </c>
      <c r="Q16" s="133" t="s">
        <v>61</v>
      </c>
      <c r="R16" s="158">
        <v>21</v>
      </c>
      <c r="S16" s="139"/>
      <c r="T16" s="146" t="s">
        <v>13</v>
      </c>
      <c r="U16" s="150" t="s">
        <v>53</v>
      </c>
      <c r="V16" s="152" t="s">
        <v>54</v>
      </c>
    </row>
    <row r="17" spans="1:22" ht="78" customHeight="1" thickBot="1" x14ac:dyDescent="0.3">
      <c r="A17" s="24"/>
      <c r="B17" s="69">
        <v>11</v>
      </c>
      <c r="C17" s="70" t="s">
        <v>49</v>
      </c>
      <c r="D17" s="71">
        <v>1</v>
      </c>
      <c r="E17" s="72" t="s">
        <v>35</v>
      </c>
      <c r="F17" s="73" t="s">
        <v>70</v>
      </c>
      <c r="G17" s="74">
        <f t="shared" si="0"/>
        <v>500</v>
      </c>
      <c r="H17" s="75">
        <v>500</v>
      </c>
      <c r="I17" s="119">
        <v>500</v>
      </c>
      <c r="J17" s="76">
        <f t="shared" si="1"/>
        <v>500</v>
      </c>
      <c r="K17" s="77" t="str">
        <f t="shared" si="2"/>
        <v>VYHOVUJE</v>
      </c>
      <c r="L17" s="142"/>
      <c r="M17" s="142"/>
      <c r="N17" s="140"/>
      <c r="O17" s="140"/>
      <c r="P17" s="134"/>
      <c r="Q17" s="134"/>
      <c r="R17" s="159"/>
      <c r="S17" s="140"/>
      <c r="T17" s="147"/>
      <c r="U17" s="151"/>
      <c r="V17" s="153"/>
    </row>
    <row r="18" spans="1:22" ht="127.5" customHeight="1" thickBot="1" x14ac:dyDescent="0.3">
      <c r="A18" s="24"/>
      <c r="B18" s="78">
        <v>12</v>
      </c>
      <c r="C18" s="79" t="s">
        <v>50</v>
      </c>
      <c r="D18" s="80">
        <v>25</v>
      </c>
      <c r="E18" s="81" t="s">
        <v>32</v>
      </c>
      <c r="F18" s="82" t="s">
        <v>71</v>
      </c>
      <c r="G18" s="83">
        <f t="shared" si="0"/>
        <v>3750</v>
      </c>
      <c r="H18" s="84">
        <v>150</v>
      </c>
      <c r="I18" s="120">
        <v>119</v>
      </c>
      <c r="J18" s="85">
        <f t="shared" si="1"/>
        <v>2975</v>
      </c>
      <c r="K18" s="86" t="str">
        <f t="shared" si="2"/>
        <v>VYHOVUJE</v>
      </c>
      <c r="L18" s="87" t="s">
        <v>29</v>
      </c>
      <c r="M18" s="87" t="s">
        <v>57</v>
      </c>
      <c r="N18" s="88"/>
      <c r="O18" s="88"/>
      <c r="P18" s="87" t="s">
        <v>62</v>
      </c>
      <c r="Q18" s="87" t="s">
        <v>63</v>
      </c>
      <c r="R18" s="89">
        <v>21</v>
      </c>
      <c r="S18" s="88"/>
      <c r="T18" s="90" t="s">
        <v>13</v>
      </c>
      <c r="U18" s="91" t="s">
        <v>55</v>
      </c>
      <c r="V18" s="92" t="s">
        <v>56</v>
      </c>
    </row>
    <row r="19" spans="1:22" ht="127.5" customHeight="1" thickBot="1" x14ac:dyDescent="0.3">
      <c r="A19" s="24"/>
      <c r="B19" s="93">
        <v>13</v>
      </c>
      <c r="C19" s="94" t="s">
        <v>50</v>
      </c>
      <c r="D19" s="95">
        <v>50</v>
      </c>
      <c r="E19" s="96" t="s">
        <v>32</v>
      </c>
      <c r="F19" s="97" t="s">
        <v>71</v>
      </c>
      <c r="G19" s="98">
        <f t="shared" si="0"/>
        <v>7500</v>
      </c>
      <c r="H19" s="99">
        <v>150</v>
      </c>
      <c r="I19" s="121">
        <v>119</v>
      </c>
      <c r="J19" s="100">
        <f t="shared" si="1"/>
        <v>5950</v>
      </c>
      <c r="K19" s="101" t="str">
        <f t="shared" si="2"/>
        <v>VYHOVUJE</v>
      </c>
      <c r="L19" s="102" t="s">
        <v>29</v>
      </c>
      <c r="M19" s="102" t="s">
        <v>57</v>
      </c>
      <c r="N19" s="103"/>
      <c r="O19" s="103"/>
      <c r="P19" s="102" t="s">
        <v>64</v>
      </c>
      <c r="Q19" s="102" t="s">
        <v>65</v>
      </c>
      <c r="R19" s="104">
        <v>21</v>
      </c>
      <c r="S19" s="103"/>
      <c r="T19" s="105" t="s">
        <v>13</v>
      </c>
      <c r="U19" s="106" t="s">
        <v>55</v>
      </c>
      <c r="V19" s="107" t="s">
        <v>56</v>
      </c>
    </row>
    <row r="20" spans="1:22" ht="16.5" thickTop="1" thickBot="1" x14ac:dyDescent="0.3">
      <c r="C20" s="1"/>
      <c r="D20" s="1"/>
      <c r="E20" s="1"/>
      <c r="F20" s="1"/>
      <c r="G20" s="1"/>
      <c r="J20" s="108"/>
    </row>
    <row r="21" spans="1:22" ht="60.75" customHeight="1" thickTop="1" thickBot="1" x14ac:dyDescent="0.3">
      <c r="B21" s="126" t="s">
        <v>10</v>
      </c>
      <c r="C21" s="126"/>
      <c r="D21" s="126"/>
      <c r="E21" s="126"/>
      <c r="F21" s="126"/>
      <c r="G21" s="109"/>
      <c r="H21" s="110" t="s">
        <v>11</v>
      </c>
      <c r="I21" s="129" t="s">
        <v>12</v>
      </c>
      <c r="J21" s="130"/>
      <c r="K21" s="131"/>
      <c r="S21" s="21"/>
      <c r="T21" s="111"/>
    </row>
    <row r="22" spans="1:22" ht="33" customHeight="1" thickTop="1" thickBot="1" x14ac:dyDescent="0.3">
      <c r="B22" s="122" t="s">
        <v>28</v>
      </c>
      <c r="C22" s="122"/>
      <c r="D22" s="122"/>
      <c r="E22" s="122"/>
      <c r="F22" s="122"/>
      <c r="G22" s="112"/>
      <c r="H22" s="113">
        <f>SUM(G7:G19)</f>
        <v>16453</v>
      </c>
      <c r="I22" s="123">
        <f>SUM(J7:J19)</f>
        <v>14082</v>
      </c>
      <c r="J22" s="124"/>
      <c r="K22" s="125"/>
    </row>
    <row r="23" spans="1:22" ht="14.25" customHeight="1" thickTop="1" x14ac:dyDescent="0.25"/>
    <row r="24" spans="1:22" ht="14.25" customHeight="1" x14ac:dyDescent="0.25"/>
    <row r="25" spans="1:22" ht="14.25" customHeight="1" x14ac:dyDescent="0.25"/>
    <row r="26" spans="1:22" ht="14.25" customHeight="1" x14ac:dyDescent="0.25"/>
    <row r="27" spans="1:22" ht="14.25" customHeight="1" x14ac:dyDescent="0.25"/>
    <row r="28" spans="1:22" ht="14.25" customHeight="1" x14ac:dyDescent="0.25"/>
    <row r="29" spans="1:22" ht="14.25" customHeight="1" x14ac:dyDescent="0.25"/>
    <row r="30" spans="1:22" ht="14.25" customHeight="1" x14ac:dyDescent="0.25"/>
    <row r="31" spans="1:22" ht="14.25" customHeight="1" x14ac:dyDescent="0.25"/>
    <row r="32" spans="1:2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</sheetData>
  <sheetProtection algorithmName="SHA-512" hashValue="44AageIRh6JfPu3petn3Qc8lyrboe3ZibZ3M8v1D6bIobf7BsGpt1PHmJeAdf36rjZZhtZVzdUXLhwQQixYRvw==" saltValue="zbtRxtY+vpMQFAcbl+VLcw==" spinCount="100000" sheet="1" objects="1" scenarios="1"/>
  <mergeCells count="28">
    <mergeCell ref="S7:S15"/>
    <mergeCell ref="S16:S17"/>
    <mergeCell ref="R7:R15"/>
    <mergeCell ref="R16:R17"/>
    <mergeCell ref="Q7:Q15"/>
    <mergeCell ref="Q16:Q17"/>
    <mergeCell ref="T7:T15"/>
    <mergeCell ref="T16:T17"/>
    <mergeCell ref="U7:U15"/>
    <mergeCell ref="U16:U17"/>
    <mergeCell ref="V16:V17"/>
    <mergeCell ref="V7:V15"/>
    <mergeCell ref="B22:F22"/>
    <mergeCell ref="I22:K22"/>
    <mergeCell ref="B21:F21"/>
    <mergeCell ref="B1:D1"/>
    <mergeCell ref="I21:K21"/>
    <mergeCell ref="I2:R3"/>
    <mergeCell ref="P16:P17"/>
    <mergeCell ref="P7:P15"/>
    <mergeCell ref="O7:O15"/>
    <mergeCell ref="O16:O17"/>
    <mergeCell ref="N7:N15"/>
    <mergeCell ref="N16:N17"/>
    <mergeCell ref="M7:M15"/>
    <mergeCell ref="M16:M17"/>
    <mergeCell ref="L7:L15"/>
    <mergeCell ref="L16:L17"/>
  </mergeCells>
  <conditionalFormatting sqref="B7:B19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19">
    <cfRule type="containsBlanks" dxfId="5" priority="22">
      <formula>LEN(TRIM(D7))=0</formula>
    </cfRule>
  </conditionalFormatting>
  <conditionalFormatting sqref="I7:I19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1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19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admin</cp:lastModifiedBy>
  <cp:revision>1</cp:revision>
  <cp:lastPrinted>2023-01-11T11:40:10Z</cp:lastPrinted>
  <dcterms:created xsi:type="dcterms:W3CDTF">2014-03-05T12:43:32Z</dcterms:created>
  <dcterms:modified xsi:type="dcterms:W3CDTF">2023-07-04T09:12:23Z</dcterms:modified>
</cp:coreProperties>
</file>